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monholliday/Desktop/"/>
    </mc:Choice>
  </mc:AlternateContent>
  <xr:revisionPtr revIDLastSave="0" documentId="8_{9CF2002A-16DD-A34F-A7AC-0E9FFE8CB5AE}" xr6:coauthVersionLast="47" xr6:coauthVersionMax="47" xr10:uidLastSave="{00000000-0000-0000-0000-000000000000}"/>
  <bookViews>
    <workbookView xWindow="11400" yWindow="5800" windowWidth="36300" windowHeight="17680" xr2:uid="{414934AF-69ED-1941-BBD4-FB5AAAFCD929}"/>
  </bookViews>
  <sheets>
    <sheet name="Monthly GGR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3" i="1" l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S31" i="1"/>
  <c r="R31" i="1"/>
  <c r="Q31" i="1"/>
  <c r="P31" i="1"/>
  <c r="P30" i="1" s="1"/>
  <c r="P32" i="1" s="1"/>
  <c r="O31" i="1"/>
  <c r="O30" i="1" s="1"/>
  <c r="O32" i="1" s="1"/>
  <c r="N31" i="1"/>
  <c r="N30" i="1" s="1"/>
  <c r="N32" i="1" s="1"/>
  <c r="S30" i="1"/>
  <c r="S32" i="1" s="1"/>
  <c r="R30" i="1"/>
  <c r="R32" i="1" s="1"/>
  <c r="Q30" i="1"/>
  <c r="Q32" i="1" s="1"/>
  <c r="AB26" i="1"/>
  <c r="AB31" i="1" s="1"/>
  <c r="AB30" i="1" s="1"/>
  <c r="AB32" i="1" s="1"/>
  <c r="AA26" i="1"/>
  <c r="AA31" i="1" s="1"/>
  <c r="AA30" i="1" s="1"/>
  <c r="AA32" i="1" s="1"/>
  <c r="Z26" i="1"/>
  <c r="Z31" i="1" s="1"/>
  <c r="Z30" i="1" s="1"/>
  <c r="Z32" i="1" s="1"/>
  <c r="Y26" i="1"/>
  <c r="Y31" i="1" s="1"/>
  <c r="Y30" i="1" s="1"/>
  <c r="Y32" i="1" s="1"/>
  <c r="X26" i="1"/>
  <c r="X31" i="1" s="1"/>
  <c r="X30" i="1" s="1"/>
  <c r="X32" i="1" s="1"/>
  <c r="W26" i="1"/>
  <c r="W31" i="1" s="1"/>
  <c r="W30" i="1" s="1"/>
  <c r="W32" i="1" s="1"/>
  <c r="V26" i="1"/>
  <c r="V31" i="1" s="1"/>
  <c r="V30" i="1" s="1"/>
  <c r="V32" i="1" s="1"/>
  <c r="U26" i="1"/>
  <c r="U31" i="1" s="1"/>
  <c r="U30" i="1" s="1"/>
  <c r="U32" i="1" s="1"/>
  <c r="T26" i="1"/>
  <c r="T31" i="1" s="1"/>
  <c r="T30" i="1" s="1"/>
  <c r="T32" i="1" s="1"/>
  <c r="S26" i="1"/>
  <c r="R26" i="1"/>
  <c r="Q26" i="1"/>
  <c r="P26" i="1"/>
  <c r="O26" i="1"/>
  <c r="N26" i="1"/>
  <c r="M26" i="1"/>
  <c r="M31" i="1" s="1"/>
  <c r="M30" i="1" s="1"/>
  <c r="M32" i="1" s="1"/>
  <c r="L26" i="1"/>
  <c r="L31" i="1" s="1"/>
  <c r="L30" i="1" s="1"/>
  <c r="L32" i="1" s="1"/>
  <c r="K26" i="1"/>
  <c r="K31" i="1" s="1"/>
  <c r="K30" i="1" s="1"/>
  <c r="K32" i="1" s="1"/>
  <c r="J26" i="1"/>
  <c r="J31" i="1" s="1"/>
  <c r="J30" i="1" s="1"/>
  <c r="J32" i="1" s="1"/>
  <c r="I26" i="1"/>
  <c r="I31" i="1" s="1"/>
  <c r="I30" i="1" s="1"/>
  <c r="I32" i="1" s="1"/>
  <c r="H26" i="1"/>
  <c r="H31" i="1" s="1"/>
  <c r="H30" i="1" s="1"/>
  <c r="H32" i="1" s="1"/>
  <c r="G26" i="1"/>
  <c r="G31" i="1" s="1"/>
  <c r="G30" i="1" s="1"/>
  <c r="G32" i="1" s="1"/>
  <c r="F26" i="1"/>
  <c r="F31" i="1" s="1"/>
  <c r="F30" i="1" s="1"/>
  <c r="F32" i="1" s="1"/>
  <c r="E26" i="1"/>
  <c r="E31" i="1" s="1"/>
  <c r="E30" i="1" s="1"/>
  <c r="E32" i="1" s="1"/>
  <c r="D26" i="1"/>
  <c r="D31" i="1" s="1"/>
  <c r="D30" i="1" s="1"/>
  <c r="D32" i="1" s="1"/>
  <c r="C26" i="1"/>
  <c r="C31" i="1" s="1"/>
  <c r="C30" i="1" s="1"/>
  <c r="C32" i="1" s="1"/>
  <c r="B26" i="1"/>
  <c r="B31" i="1" s="1"/>
  <c r="B30" i="1" s="1"/>
  <c r="B32" i="1" s="1"/>
</calcChain>
</file>

<file path=xl/sharedStrings.xml><?xml version="1.0" encoding="utf-8"?>
<sst xmlns="http://schemas.openxmlformats.org/spreadsheetml/2006/main" count="17" uniqueCount="17">
  <si>
    <t>Last Updated:</t>
  </si>
  <si>
    <t>Monthly Market Calculations</t>
  </si>
  <si>
    <t>Metric</t>
  </si>
  <si>
    <t>Web Visits</t>
  </si>
  <si>
    <t>Adjusted for Duration</t>
  </si>
  <si>
    <t>Affiliate Traffic</t>
  </si>
  <si>
    <t>Unprompted Brand Awareness</t>
  </si>
  <si>
    <t>Licensed Share of Customer Activity</t>
  </si>
  <si>
    <t>Unlicensed Spend Multiple</t>
  </si>
  <si>
    <t>Licensed Share of GGR</t>
  </si>
  <si>
    <t>Visible Unlicensed</t>
  </si>
  <si>
    <t>Adjusted Share</t>
  </si>
  <si>
    <t>Legal / Illegal Market GGR Estimates</t>
  </si>
  <si>
    <t>GGR (EUR m)</t>
  </si>
  <si>
    <t>Licensed</t>
  </si>
  <si>
    <t>Unlicensed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</si>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</sst>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#,##0.000"/>
    <numFmt numFmtId="168" formatCode="dd/mm/yy;@"/>
    <numFmt numFmtId="169" formatCode="_(* #,##0_);_(* \(#,##0\);_(* &quot;-&quot;??_);_(@_)"/>
  </numFmts>
  <fonts count="18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Verdana"/>
      <family val="2"/>
    </font>
    <font>
      <sz val="10"/>
      <name val="Calibri"/>
      <family val="2"/>
    </font>
    <font>
      <b/>
      <sz val="16"/>
      <color indexed="18"/>
      <name val="Calibri"/>
      <family val="2"/>
    </font>
    <font>
      <sz val="10"/>
      <color indexed="8"/>
      <name val="Calibri"/>
      <family val="2"/>
    </font>
    <font>
      <sz val="12"/>
      <name val="Calibri"/>
      <family val="2"/>
    </font>
    <font>
      <b/>
      <sz val="12"/>
      <color indexed="18"/>
      <name val="Calibri"/>
      <family val="2"/>
    </font>
    <font>
      <b/>
      <sz val="12"/>
      <color rgb="FF00009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0"/>
      <color indexed="30"/>
      <name val="Calibri"/>
      <family val="2"/>
    </font>
    <font>
      <b/>
      <u/>
      <sz val="24"/>
      <color rgb="FF002060"/>
      <name val="Aoercu"/>
    </font>
    <font>
      <b/>
      <sz val="11"/>
      <color indexed="13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indexed="12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2" applyFont="1" applyFill="1" applyAlignment="1">
      <alignment vertical="center"/>
    </xf>
    <xf numFmtId="10" fontId="3" fillId="2" borderId="0" xfId="3" applyNumberFormat="1" applyFont="1" applyFill="1" applyAlignment="1">
      <alignment vertical="center"/>
    </xf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vertical="center" wrapText="1"/>
    </xf>
    <xf numFmtId="164" fontId="3" fillId="2" borderId="0" xfId="2" applyNumberFormat="1" applyFont="1" applyFill="1" applyAlignment="1">
      <alignment horizontal="right" vertical="center" wrapText="1"/>
    </xf>
    <xf numFmtId="165" fontId="5" fillId="2" borderId="0" xfId="2" applyNumberFormat="1" applyFont="1" applyFill="1" applyAlignment="1">
      <alignment vertical="center"/>
    </xf>
    <xf numFmtId="165" fontId="3" fillId="2" borderId="0" xfId="2" applyNumberFormat="1" applyFont="1" applyFill="1" applyAlignment="1">
      <alignment horizontal="right" vertical="center" wrapText="1"/>
    </xf>
    <xf numFmtId="0" fontId="3" fillId="2" borderId="0" xfId="2" applyFont="1" applyFill="1" applyAlignment="1">
      <alignment horizontal="right" vertical="center" wrapText="1"/>
    </xf>
    <xf numFmtId="166" fontId="5" fillId="2" borderId="0" xfId="3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167" fontId="3" fillId="2" borderId="0" xfId="2" applyNumberFormat="1" applyFont="1" applyFill="1" applyAlignment="1">
      <alignment vertical="center"/>
    </xf>
    <xf numFmtId="165" fontId="6" fillId="2" borderId="0" xfId="2" applyNumberFormat="1" applyFont="1" applyFill="1" applyAlignment="1">
      <alignment vertical="center"/>
    </xf>
    <xf numFmtId="168" fontId="7" fillId="2" borderId="0" xfId="2" applyNumberFormat="1" applyFont="1" applyFill="1" applyAlignment="1">
      <alignment vertical="center"/>
    </xf>
    <xf numFmtId="0" fontId="8" fillId="2" borderId="0" xfId="4" applyFont="1" applyFill="1" applyAlignment="1">
      <alignment vertical="center"/>
    </xf>
    <xf numFmtId="168" fontId="8" fillId="2" borderId="1" xfId="4" applyNumberFormat="1" applyFont="1" applyFill="1" applyBorder="1" applyAlignment="1">
      <alignment vertical="center"/>
    </xf>
    <xf numFmtId="0" fontId="9" fillId="2" borderId="0" xfId="4" applyFont="1" applyFill="1" applyAlignment="1">
      <alignment vertical="center"/>
    </xf>
    <xf numFmtId="165" fontId="9" fillId="2" borderId="0" xfId="4" applyNumberFormat="1" applyFont="1" applyFill="1" applyAlignment="1">
      <alignment vertical="center"/>
    </xf>
    <xf numFmtId="0" fontId="10" fillId="2" borderId="2" xfId="4" applyFont="1" applyFill="1" applyBorder="1" applyAlignment="1">
      <alignment vertical="center"/>
    </xf>
    <xf numFmtId="165" fontId="10" fillId="2" borderId="2" xfId="4" applyNumberFormat="1" applyFont="1" applyFill="1" applyBorder="1" applyAlignment="1">
      <alignment vertical="center"/>
    </xf>
    <xf numFmtId="0" fontId="10" fillId="2" borderId="0" xfId="4" applyFont="1" applyFill="1" applyAlignment="1">
      <alignment vertical="center"/>
    </xf>
    <xf numFmtId="0" fontId="11" fillId="3" borderId="0" xfId="4" applyFont="1" applyFill="1" applyAlignment="1">
      <alignment vertical="center"/>
    </xf>
    <xf numFmtId="0" fontId="5" fillId="3" borderId="2" xfId="4" applyFont="1" applyFill="1" applyBorder="1" applyAlignment="1">
      <alignment vertical="center"/>
    </xf>
    <xf numFmtId="0" fontId="9" fillId="2" borderId="0" xfId="4" applyFont="1" applyFill="1"/>
    <xf numFmtId="0" fontId="12" fillId="2" borderId="0" xfId="4" applyFont="1" applyFill="1"/>
    <xf numFmtId="0" fontId="13" fillId="4" borderId="3" xfId="2" applyFont="1" applyFill="1" applyBorder="1" applyAlignment="1">
      <alignment horizontal="left" vertical="center"/>
    </xf>
    <xf numFmtId="17" fontId="13" fillId="4" borderId="4" xfId="2" applyNumberFormat="1" applyFont="1" applyFill="1" applyBorder="1" applyAlignment="1">
      <alignment horizontal="center" vertical="center"/>
    </xf>
    <xf numFmtId="0" fontId="14" fillId="2" borderId="0" xfId="5" applyFont="1" applyFill="1"/>
    <xf numFmtId="0" fontId="15" fillId="2" borderId="0" xfId="6" applyFont="1" applyFill="1"/>
    <xf numFmtId="0" fontId="15" fillId="2" borderId="0" xfId="5" applyFont="1" applyFill="1"/>
    <xf numFmtId="0" fontId="9" fillId="2" borderId="0" xfId="2" applyFont="1" applyFill="1"/>
    <xf numFmtId="9" fontId="15" fillId="2" borderId="0" xfId="5" applyNumberFormat="1" applyFont="1" applyFill="1"/>
    <xf numFmtId="9" fontId="16" fillId="2" borderId="5" xfId="3" applyFont="1" applyFill="1" applyBorder="1" applyAlignment="1">
      <alignment vertical="center"/>
    </xf>
    <xf numFmtId="9" fontId="15" fillId="2" borderId="0" xfId="3" applyFont="1" applyFill="1"/>
    <xf numFmtId="9" fontId="13" fillId="4" borderId="5" xfId="7" applyFont="1" applyFill="1" applyBorder="1" applyAlignment="1">
      <alignment vertical="center"/>
    </xf>
    <xf numFmtId="169" fontId="15" fillId="2" borderId="0" xfId="1" applyNumberFormat="1" applyFont="1" applyFill="1"/>
    <xf numFmtId="165" fontId="13" fillId="4" borderId="5" xfId="4" applyNumberFormat="1" applyFont="1" applyFill="1" applyBorder="1" applyAlignment="1">
      <alignment vertical="center"/>
    </xf>
    <xf numFmtId="169" fontId="13" fillId="4" borderId="5" xfId="1" applyNumberFormat="1" applyFont="1" applyFill="1" applyBorder="1" applyAlignment="1">
      <alignment vertical="center"/>
    </xf>
    <xf numFmtId="169" fontId="17" fillId="2" borderId="0" xfId="5" applyNumberFormat="1" applyFont="1" applyFill="1"/>
    <xf numFmtId="9" fontId="15" fillId="2" borderId="0" xfId="8" applyFont="1" applyFill="1" applyBorder="1"/>
  </cellXfs>
  <cellStyles count="9">
    <cellStyle name="Comma" xfId="1" builtinId="3"/>
    <cellStyle name="Normal" xfId="0" builtinId="0"/>
    <cellStyle name="Normal 2" xfId="2" xr:uid="{DD786184-ACBF-A949-BC3A-7AAD880714E1}"/>
    <cellStyle name="Normal 2 2 2" xfId="6" xr:uid="{1958863F-A71F-8847-9BCE-21CC64C73388}"/>
    <cellStyle name="Normal 2 3" xfId="5" xr:uid="{53230AF5-0516-484F-9F1A-67C821D5A4BE}"/>
    <cellStyle name="Normal 3" xfId="4" xr:uid="{CB7030F4-D1B4-3348-9F99-DCDA6095610A}"/>
    <cellStyle name="Per cent 2" xfId="3" xr:uid="{97E27F72-0CA4-D84C-AF1A-C30075B2B2F1}"/>
    <cellStyle name="Per cent 2 2" xfId="8" xr:uid="{09603500-6A4C-3241-A1F8-810BBB2B588D}"/>
    <cellStyle name="Per cent 3" xfId="7" xr:uid="{48F82F34-FD22-BA45-A8CB-B85A71945A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'Monthly GGR'!$A$41</c:f>
              <c:strCache>
                <c:ptCount val="1"/>
                <c:pt idx="0">
                  <c:v>Licensed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'Monthly GGR'!$B$39:$AB$39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'Monthly GGR'!$B$41:$AB$41</c:f>
              <c:numCache>
                <c:formatCode>_(* #,##0_);_(* \(#,##0\);_(* "-"??_);_(@_)</c:formatCode>
                <c:ptCount val="27"/>
                <c:pt idx="0">
                  <c:v>124.33260123000001</c:v>
                </c:pt>
                <c:pt idx="1">
                  <c:v>94.025457750000001</c:v>
                </c:pt>
                <c:pt idx="2">
                  <c:v>112.7268505</c:v>
                </c:pt>
                <c:pt idx="3">
                  <c:v>120.20263546000001</c:v>
                </c:pt>
                <c:pt idx="4">
                  <c:v>129.44257317</c:v>
                </c:pt>
                <c:pt idx="5">
                  <c:v>111.53971393</c:v>
                </c:pt>
                <c:pt idx="6">
                  <c:v>119.36648120999999</c:v>
                </c:pt>
                <c:pt idx="7">
                  <c:v>114.03847951</c:v>
                </c:pt>
                <c:pt idx="8">
                  <c:v>113.18020005</c:v>
                </c:pt>
                <c:pt idx="9">
                  <c:v>93.238553840000009</c:v>
                </c:pt>
                <c:pt idx="10">
                  <c:v>129.72019835</c:v>
                </c:pt>
                <c:pt idx="11">
                  <c:v>126.24484346</c:v>
                </c:pt>
                <c:pt idx="12">
                  <c:v>122.53418736</c:v>
                </c:pt>
                <c:pt idx="13">
                  <c:v>125.785081674</c:v>
                </c:pt>
                <c:pt idx="14">
                  <c:v>122.80235188999998</c:v>
                </c:pt>
                <c:pt idx="15">
                  <c:v>118.79761987410001</c:v>
                </c:pt>
                <c:pt idx="16">
                  <c:v>129.94602261200001</c:v>
                </c:pt>
                <c:pt idx="17">
                  <c:v>156.8828808463</c:v>
                </c:pt>
                <c:pt idx="18">
                  <c:v>135.29022933000002</c:v>
                </c:pt>
                <c:pt idx="19">
                  <c:v>132.15357991000002</c:v>
                </c:pt>
                <c:pt idx="20">
                  <c:v>123.46208063</c:v>
                </c:pt>
                <c:pt idx="21">
                  <c:v>97.915827547700005</c:v>
                </c:pt>
                <c:pt idx="22">
                  <c:v>101.52507533250001</c:v>
                </c:pt>
                <c:pt idx="23">
                  <c:v>106.95459495</c:v>
                </c:pt>
                <c:pt idx="24">
                  <c:v>102.38699061105201</c:v>
                </c:pt>
                <c:pt idx="25">
                  <c:v>86.288343200886771</c:v>
                </c:pt>
                <c:pt idx="26">
                  <c:v>88.824666188061229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8-0242-B990-DB79E2214911}"/>
            </c:ext>
          </c:extLst>
        </c:ser>
        <c:ser>
          <c:idx val="2"/>
          <c:order val="1"/>
          <c:tx>
            <c:strRef>
              <c:f>'Monthly GGR'!$A$42</c:f>
              <c:strCache>
                <c:ptCount val="1"/>
                <c:pt idx="0">
                  <c:v>Unlicensed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'Monthly GGR'!$B$39:$AB$39</c:f>
              <c:numCache>
                <c:formatCode>mmm\-yy</c:formatCode>
                <c:ptCount val="27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</c:numCache>
            </c:numRef>
          </c:cat>
          <c:val>
            <c:numRef>
              <c:f>'Monthly GGR'!$B$42:$AB$42</c:f>
              <c:numCache>
                <c:formatCode>_(* #,##0_);_(* \(#,##0\);_(* "-"??_);_(@_)</c:formatCode>
                <c:ptCount val="27"/>
                <c:pt idx="0">
                  <c:v>57.305434614622399</c:v>
                </c:pt>
                <c:pt idx="1">
                  <c:v>50.092120223458934</c:v>
                </c:pt>
                <c:pt idx="2">
                  <c:v>49.566672679540474</c:v>
                </c:pt>
                <c:pt idx="3">
                  <c:v>51.789952857429142</c:v>
                </c:pt>
                <c:pt idx="4">
                  <c:v>70.921117770536824</c:v>
                </c:pt>
                <c:pt idx="5">
                  <c:v>53.903260009278455</c:v>
                </c:pt>
                <c:pt idx="6">
                  <c:v>66.899478392355945</c:v>
                </c:pt>
                <c:pt idx="7">
                  <c:v>40.696566737392857</c:v>
                </c:pt>
                <c:pt idx="8">
                  <c:v>56.075693829280141</c:v>
                </c:pt>
                <c:pt idx="9">
                  <c:v>46.406089426817857</c:v>
                </c:pt>
                <c:pt idx="10">
                  <c:v>72.005329114438638</c:v>
                </c:pt>
                <c:pt idx="11">
                  <c:v>64.297079745340483</c:v>
                </c:pt>
                <c:pt idx="12">
                  <c:v>74.26041647121869</c:v>
                </c:pt>
                <c:pt idx="13">
                  <c:v>86.666783749691263</c:v>
                </c:pt>
                <c:pt idx="14">
                  <c:v>72.094024365298651</c:v>
                </c:pt>
                <c:pt idx="15">
                  <c:v>79.889012937783349</c:v>
                </c:pt>
                <c:pt idx="16">
                  <c:v>70.106333374447274</c:v>
                </c:pt>
                <c:pt idx="17">
                  <c:v>89.005838484988033</c:v>
                </c:pt>
                <c:pt idx="18">
                  <c:v>85.019025567938996</c:v>
                </c:pt>
                <c:pt idx="19">
                  <c:v>67.38785478471442</c:v>
                </c:pt>
                <c:pt idx="20">
                  <c:v>90.454313036534302</c:v>
                </c:pt>
                <c:pt idx="21">
                  <c:v>76.038843483480903</c:v>
                </c:pt>
                <c:pt idx="22">
                  <c:v>81.895205792753742</c:v>
                </c:pt>
                <c:pt idx="23">
                  <c:v>85.104941648461306</c:v>
                </c:pt>
                <c:pt idx="24">
                  <c:v>81.227234981424758</c:v>
                </c:pt>
                <c:pt idx="25">
                  <c:v>72.209163961999309</c:v>
                </c:pt>
                <c:pt idx="26">
                  <c:v>84.444342305490864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88-0242-B990-DB79E2214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04624"/>
        <c:axId val="73545040"/>
      </c:barChart>
      <c:dateAx>
        <c:axId val="738046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ercu" panose="02000506040000020004" pitchFamily="2" charset="77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73545040"/>
        <c:crosses val="autoZero"/>
        <c:auto val="1"/>
        <c:lblOffset val="100"/>
        <c:baseTimeUnit val="months"/>
      </c:dateAx>
      <c:valAx>
        <c:axId val="735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ercu" panose="02000506040000020004" pitchFamily="2" charset="77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7380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ercu" panose="02000506040000020004" pitchFamily="2" charset="77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Apercu" panose="02000506040000020004" pitchFamily="2" charset="77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79375</xdr:rowOff>
    </xdr:from>
    <xdr:to>
      <xdr:col>0</xdr:col>
      <xdr:colOff>1428750</xdr:colOff>
      <xdr:row>8</xdr:row>
      <xdr:rowOff>14552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CC81A7-B0ED-DA42-BBCA-B9BAEBB33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257175"/>
          <a:ext cx="1111250" cy="117977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45</xdr:row>
      <xdr:rowOff>190499</xdr:rowOff>
    </xdr:from>
    <xdr:to>
      <xdr:col>25</xdr:col>
      <xdr:colOff>0</xdr:colOff>
      <xdr:row>90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1D929F-53DA-0142-B08E-4175B808B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imonholliday/H2GC%20Dropbox/Josh%20Hodgson/H2%20Website/H2%20Files%20for%20Website/2.%20Market%20Share%20Data/H2%20Netherlands%20Market%20Share%20Tracker%20.xlsx" TargetMode="External"/><Relationship Id="rId1" Type="http://schemas.openxmlformats.org/officeDocument/2006/relationships/externalLinkPath" Target="/Users/simonholliday/H2GC%20Dropbox/Josh%20Hodgson/H2%20Website/H2%20Files%20for%20Website/2.%20Market%20Share%20Data/H2%20Netherlands%20Market%20Share%20Tracker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nual Market Share"/>
      <sheetName val="Monthly Market Shar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3CAC-91DD-5B44-87AF-1C0586B5AFDD}">
  <dimension ref="A1:AG79"/>
  <sheetViews>
    <sheetView tabSelected="1" zoomScale="80" zoomScaleNormal="80" workbookViewId="0">
      <pane xSplit="1" topLeftCell="B1" activePane="topRight" state="frozen"/>
      <selection activeCell="B12" sqref="B12"/>
      <selection pane="topRight" activeCell="B11" sqref="B11"/>
    </sheetView>
  </sheetViews>
  <sheetFormatPr baseColWidth="10" defaultColWidth="10.83203125" defaultRowHeight="15"/>
  <cols>
    <col min="1" max="1" width="32.6640625" style="30" customWidth="1"/>
    <col min="2" max="2" width="10.83203125" style="30" customWidth="1"/>
    <col min="3" max="7" width="10.83203125" style="30"/>
    <col min="8" max="8" width="10.83203125" style="30" customWidth="1"/>
    <col min="9" max="16384" width="10.83203125" style="30"/>
  </cols>
  <sheetData>
    <row r="1" spans="1:33" s="3" customFormat="1" ht="14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</row>
    <row r="2" spans="1:33" s="3" customFormat="1" ht="14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  <c r="V2" s="7"/>
      <c r="W2" s="1"/>
      <c r="X2" s="7"/>
      <c r="Y2" s="1"/>
    </row>
    <row r="3" spans="1:33" s="3" customFormat="1" ht="14" customHeight="1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1"/>
      <c r="X3" s="7"/>
      <c r="Y3" s="1"/>
    </row>
    <row r="4" spans="1:33" s="3" customFormat="1" ht="14" customHeight="1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7"/>
      <c r="W4" s="1"/>
      <c r="X4" s="7"/>
      <c r="Y4" s="1"/>
    </row>
    <row r="5" spans="1:33" s="3" customFormat="1" ht="14" customHeight="1">
      <c r="A5" s="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  <c r="V5" s="7"/>
      <c r="W5" s="1"/>
      <c r="X5" s="7"/>
      <c r="Y5" s="1"/>
    </row>
    <row r="6" spans="1:33" s="3" customFormat="1" ht="14" customHeight="1">
      <c r="A6" s="4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8"/>
      <c r="T6" s="8"/>
      <c r="U6" s="9"/>
      <c r="V6" s="7"/>
      <c r="W6" s="7"/>
      <c r="X6" s="10"/>
      <c r="Y6" s="1"/>
    </row>
    <row r="7" spans="1:33" s="3" customFormat="1" ht="14" customHeight="1">
      <c r="A7" s="4"/>
      <c r="B7" s="5"/>
      <c r="C7" s="6"/>
      <c r="D7" s="6"/>
      <c r="E7" s="6"/>
      <c r="F7" s="6"/>
      <c r="G7" s="6"/>
      <c r="H7" s="6"/>
      <c r="I7" s="6"/>
      <c r="J7" s="1"/>
      <c r="K7" s="1"/>
      <c r="L7" s="1"/>
      <c r="M7" s="1"/>
      <c r="N7" s="1"/>
      <c r="O7" s="1"/>
      <c r="P7" s="1"/>
      <c r="Q7" s="1"/>
      <c r="R7" s="11"/>
      <c r="S7" s="11"/>
      <c r="T7" s="12"/>
      <c r="U7" s="1"/>
      <c r="V7" s="11"/>
      <c r="W7" s="13"/>
      <c r="X7" s="13"/>
      <c r="Y7" s="1"/>
    </row>
    <row r="8" spans="1:33" s="3" customFormat="1" ht="14" customHeight="1">
      <c r="A8" s="4"/>
      <c r="B8" s="5"/>
      <c r="C8" s="6"/>
      <c r="D8" s="6"/>
      <c r="E8" s="6"/>
      <c r="F8" s="6"/>
      <c r="G8" s="6"/>
      <c r="H8" s="6"/>
      <c r="I8" s="6"/>
      <c r="J8" s="1"/>
      <c r="K8" s="1"/>
      <c r="L8" s="1"/>
      <c r="M8" s="1"/>
      <c r="N8" s="1"/>
      <c r="O8" s="1"/>
      <c r="P8" s="1"/>
      <c r="Q8" s="1"/>
      <c r="R8" s="11"/>
      <c r="S8" s="11"/>
      <c r="T8" s="12"/>
      <c r="U8" s="1"/>
      <c r="V8" s="11"/>
      <c r="W8" s="13"/>
      <c r="X8" s="13"/>
      <c r="Y8" s="1"/>
    </row>
    <row r="9" spans="1:33" s="3" customFormat="1" ht="14" customHeight="1">
      <c r="A9" s="4"/>
      <c r="B9" s="5"/>
      <c r="C9" s="6"/>
      <c r="D9" s="6"/>
      <c r="E9" s="6"/>
      <c r="F9" s="6"/>
      <c r="G9" s="6"/>
      <c r="H9" s="6"/>
      <c r="I9" s="6"/>
      <c r="J9" s="1"/>
      <c r="K9" s="1"/>
      <c r="L9" s="1"/>
      <c r="M9" s="1"/>
      <c r="N9" s="1"/>
      <c r="O9" s="1"/>
      <c r="P9" s="1"/>
      <c r="Q9" s="1"/>
      <c r="R9" s="11"/>
      <c r="S9" s="11"/>
      <c r="T9" s="12"/>
      <c r="U9" s="1"/>
      <c r="V9" s="11"/>
      <c r="W9" s="13"/>
      <c r="X9" s="13"/>
      <c r="Y9" s="1"/>
    </row>
    <row r="10" spans="1:33" s="3" customFormat="1" ht="14" customHeight="1">
      <c r="A10" s="4"/>
      <c r="B10" s="1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1"/>
      <c r="S10" s="11"/>
      <c r="T10" s="12"/>
      <c r="U10" s="1"/>
      <c r="V10" s="11"/>
      <c r="W10" s="13"/>
      <c r="X10" s="13"/>
      <c r="Y10" s="1"/>
    </row>
    <row r="11" spans="1:33" s="17" customFormat="1" ht="16">
      <c r="A11" s="15" t="s">
        <v>0</v>
      </c>
      <c r="B11" s="16"/>
      <c r="R11" s="18"/>
      <c r="S11" s="18"/>
      <c r="T11" s="18"/>
      <c r="U11" s="18"/>
      <c r="V11" s="18"/>
      <c r="W11" s="18"/>
    </row>
    <row r="12" spans="1:33" s="17" customFormat="1" ht="16" thickBot="1">
      <c r="A12" s="19"/>
      <c r="B12" s="19"/>
      <c r="C12" s="19"/>
      <c r="D12" s="19"/>
      <c r="E12" s="19"/>
      <c r="F12" s="19"/>
      <c r="G12" s="19"/>
      <c r="H12" s="19"/>
      <c r="I12" s="19"/>
      <c r="J12" s="20"/>
      <c r="K12" s="19"/>
      <c r="L12" s="19"/>
      <c r="M12" s="19"/>
      <c r="N12" s="19"/>
      <c r="O12" s="19"/>
      <c r="P12" s="19"/>
      <c r="Q12" s="19"/>
      <c r="R12" s="19"/>
      <c r="S12" s="20"/>
      <c r="T12" s="20"/>
      <c r="U12" s="20"/>
      <c r="V12" s="20"/>
      <c r="W12" s="19"/>
      <c r="X12" s="19"/>
      <c r="Y12" s="19"/>
      <c r="Z12" s="19"/>
      <c r="AA12" s="19"/>
      <c r="AB12" s="19"/>
      <c r="AC12" s="21"/>
      <c r="AD12" s="21"/>
      <c r="AE12" s="21"/>
      <c r="AF12" s="21"/>
      <c r="AG12" s="21"/>
    </row>
    <row r="13" spans="1:33" s="17" customForma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1"/>
      <c r="AD13" s="21"/>
      <c r="AE13" s="21"/>
      <c r="AF13" s="21"/>
      <c r="AG13" s="21"/>
    </row>
    <row r="14" spans="1:33" s="17" customFormat="1" ht="16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1"/>
      <c r="AD14" s="21"/>
      <c r="AE14" s="21"/>
      <c r="AF14" s="21"/>
      <c r="AG14" s="21"/>
    </row>
    <row r="15" spans="1:33" s="24" customFormat="1"/>
    <row r="16" spans="1:33" s="24" customFormat="1"/>
    <row r="17" spans="1:28" s="24" customFormat="1" ht="31">
      <c r="A17" s="25" t="s">
        <v>1</v>
      </c>
    </row>
    <row r="18" spans="1:28" s="24" customFormat="1"/>
    <row r="19" spans="1:28" s="24" customFormat="1" ht="16" thickBot="1"/>
    <row r="20" spans="1:28" s="28" customFormat="1" ht="16">
      <c r="A20" s="26" t="s">
        <v>2</v>
      </c>
      <c r="B20" s="27">
        <v>44927</v>
      </c>
      <c r="C20" s="27">
        <v>44958</v>
      </c>
      <c r="D20" s="27">
        <v>44986</v>
      </c>
      <c r="E20" s="27">
        <v>45017</v>
      </c>
      <c r="F20" s="27">
        <v>45047</v>
      </c>
      <c r="G20" s="27">
        <v>45078</v>
      </c>
      <c r="H20" s="27">
        <v>45108</v>
      </c>
      <c r="I20" s="27">
        <v>45139</v>
      </c>
      <c r="J20" s="27">
        <v>45170</v>
      </c>
      <c r="K20" s="27">
        <v>45200</v>
      </c>
      <c r="L20" s="27">
        <v>45231</v>
      </c>
      <c r="M20" s="27">
        <v>45261</v>
      </c>
      <c r="N20" s="27">
        <v>45292</v>
      </c>
      <c r="O20" s="27">
        <v>45323</v>
      </c>
      <c r="P20" s="27">
        <v>45352</v>
      </c>
      <c r="Q20" s="27">
        <v>45383</v>
      </c>
      <c r="R20" s="27">
        <v>45413</v>
      </c>
      <c r="S20" s="27">
        <v>45444</v>
      </c>
      <c r="T20" s="27">
        <v>45474</v>
      </c>
      <c r="U20" s="27">
        <v>45505</v>
      </c>
      <c r="V20" s="27">
        <v>45536</v>
      </c>
      <c r="W20" s="27">
        <v>45566</v>
      </c>
      <c r="X20" s="27">
        <v>45597</v>
      </c>
      <c r="Y20" s="27">
        <v>45627</v>
      </c>
      <c r="Z20" s="27">
        <v>45658</v>
      </c>
      <c r="AA20" s="27">
        <v>45689</v>
      </c>
      <c r="AB20" s="27">
        <v>45717</v>
      </c>
    </row>
    <row r="21" spans="1:28">
      <c r="A21" s="29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9"/>
      <c r="AA21" s="24"/>
      <c r="AB21" s="24"/>
    </row>
    <row r="22" spans="1:28">
      <c r="A22" s="31" t="s">
        <v>3</v>
      </c>
      <c r="B22" s="32">
        <v>0.89128815465082467</v>
      </c>
      <c r="C22" s="32">
        <v>0.87132806610949787</v>
      </c>
      <c r="D22" s="32">
        <v>0.90595351890018483</v>
      </c>
      <c r="E22" s="32">
        <v>0.91153995326311488</v>
      </c>
      <c r="F22" s="32">
        <v>0.86408852451594609</v>
      </c>
      <c r="G22" s="32">
        <v>0.87894593013297784</v>
      </c>
      <c r="H22" s="32">
        <v>0.84227912931576621</v>
      </c>
      <c r="I22" s="32">
        <v>0.93477063504324964</v>
      </c>
      <c r="J22" s="32">
        <v>0.88448184604280111</v>
      </c>
      <c r="K22" s="32">
        <v>0.88860432331733452</v>
      </c>
      <c r="L22" s="32">
        <v>0.86880698682013235</v>
      </c>
      <c r="M22" s="32">
        <v>0.88055938680769708</v>
      </c>
      <c r="N22" s="32">
        <v>0.83346672492656693</v>
      </c>
      <c r="O22" s="32">
        <v>0.82271695363028952</v>
      </c>
      <c r="P22" s="32">
        <v>0.84285920371090972</v>
      </c>
      <c r="Q22" s="32">
        <v>0.80372205595526924</v>
      </c>
      <c r="R22" s="32">
        <v>0.85466864812759136</v>
      </c>
      <c r="S22" s="32">
        <v>0.8623224949065158</v>
      </c>
      <c r="T22" s="32">
        <v>0.86714153067375299</v>
      </c>
      <c r="U22" s="32">
        <v>0.89949966976395213</v>
      </c>
      <c r="V22" s="32">
        <v>0.83402395156161901</v>
      </c>
      <c r="W22" s="32">
        <v>0.83670461460339496</v>
      </c>
      <c r="X22" s="32">
        <v>0.8182742895449695</v>
      </c>
      <c r="Y22" s="32">
        <v>0.83850342677096745</v>
      </c>
      <c r="Z22" s="32">
        <v>0.83048751717367852</v>
      </c>
      <c r="AA22" s="32">
        <v>0.82266918418479773</v>
      </c>
      <c r="AB22" s="32">
        <v>0.7745949356911882</v>
      </c>
    </row>
    <row r="23" spans="1:28">
      <c r="A23" s="31" t="s">
        <v>4</v>
      </c>
      <c r="B23" s="32">
        <v>0.90307992437389351</v>
      </c>
      <c r="C23" s="32">
        <v>0.86750809192516953</v>
      </c>
      <c r="D23" s="32">
        <v>0.90526989191463825</v>
      </c>
      <c r="E23" s="32">
        <v>0.90678625861004358</v>
      </c>
      <c r="F23" s="32">
        <v>0.86334524446656213</v>
      </c>
      <c r="G23" s="32">
        <v>0.89787835424642626</v>
      </c>
      <c r="H23" s="32">
        <v>0.87577831060554412</v>
      </c>
      <c r="I23" s="32">
        <v>0.94449091259288342</v>
      </c>
      <c r="J23" s="32">
        <v>0.88287887875110072</v>
      </c>
      <c r="K23" s="32">
        <v>0.87701066027938712</v>
      </c>
      <c r="L23" s="32">
        <v>0.85325325108427919</v>
      </c>
      <c r="M23" s="32">
        <v>0.87613377890700306</v>
      </c>
      <c r="N23" s="32">
        <v>0.85113710641832241</v>
      </c>
      <c r="O23" s="32">
        <v>0.80324049711319967</v>
      </c>
      <c r="P23" s="32">
        <v>0.85555327541231929</v>
      </c>
      <c r="Q23" s="32">
        <v>0.8336939615866954</v>
      </c>
      <c r="R23" s="32">
        <v>0.8790708722887024</v>
      </c>
      <c r="S23" s="32">
        <v>0.85062409334477063</v>
      </c>
      <c r="T23" s="32">
        <v>0.85881617193391557</v>
      </c>
      <c r="U23" s="32">
        <v>0.9065522163820745</v>
      </c>
      <c r="V23" s="32">
        <v>0.82547455517137813</v>
      </c>
      <c r="W23" s="32">
        <v>0.82388423371606334</v>
      </c>
      <c r="X23" s="32">
        <v>0.82485350235472832</v>
      </c>
      <c r="Y23" s="32">
        <v>0.81094614797715492</v>
      </c>
      <c r="Z23" s="32">
        <v>0.8203391992783351</v>
      </c>
      <c r="AA23" s="32">
        <v>0.80318342972816359</v>
      </c>
      <c r="AB23" s="32">
        <v>0.78825861839232458</v>
      </c>
    </row>
    <row r="24" spans="1:28">
      <c r="A24" s="31" t="s">
        <v>5</v>
      </c>
      <c r="B24" s="32">
        <v>0.78160445580867211</v>
      </c>
      <c r="C24" s="32">
        <v>0.78160445580867211</v>
      </c>
      <c r="D24" s="32">
        <v>0.78160445580867211</v>
      </c>
      <c r="E24" s="32">
        <v>0.78160445580867211</v>
      </c>
      <c r="F24" s="32">
        <v>0.78160445580867211</v>
      </c>
      <c r="G24" s="32">
        <v>0.78160445580867211</v>
      </c>
      <c r="H24" s="32">
        <v>0.78160445580867211</v>
      </c>
      <c r="I24" s="32">
        <v>0.78160445580867211</v>
      </c>
      <c r="J24" s="32">
        <v>0.78160445580867211</v>
      </c>
      <c r="K24" s="32">
        <v>0.78160445580867211</v>
      </c>
      <c r="L24" s="32">
        <v>0.78160445580867211</v>
      </c>
      <c r="M24" s="32">
        <v>0.78160445580867211</v>
      </c>
      <c r="N24" s="32">
        <v>0.78160445580867211</v>
      </c>
      <c r="O24" s="32">
        <v>0.78160445580867211</v>
      </c>
      <c r="P24" s="32">
        <v>0.78160445580867211</v>
      </c>
      <c r="Q24" s="32">
        <v>0.78160445580867211</v>
      </c>
      <c r="R24" s="32">
        <v>0.78160445580867211</v>
      </c>
      <c r="S24" s="32">
        <v>0.78160445580867211</v>
      </c>
      <c r="T24" s="32">
        <v>0.78160445580867211</v>
      </c>
      <c r="U24" s="32">
        <v>0.78160445580867211</v>
      </c>
      <c r="V24" s="32">
        <v>0.78160445580867211</v>
      </c>
      <c r="W24" s="32">
        <v>0.78160445580867211</v>
      </c>
      <c r="X24" s="32">
        <v>0.78160445580867211</v>
      </c>
      <c r="Y24" s="32">
        <v>0.78160445580867211</v>
      </c>
      <c r="Z24" s="32">
        <v>0.78160445580867211</v>
      </c>
      <c r="AA24" s="32">
        <v>0.78160445580867211</v>
      </c>
      <c r="AB24" s="32">
        <v>0.78160445580867211</v>
      </c>
    </row>
    <row r="25" spans="1:28">
      <c r="A25" s="31" t="s">
        <v>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1:28">
      <c r="A26" s="33" t="s">
        <v>7</v>
      </c>
      <c r="B26" s="33">
        <f>AVERAGE(B22:B25)</f>
        <v>0.85865751161113002</v>
      </c>
      <c r="C26" s="33">
        <f t="shared" ref="C26:AB26" si="0">AVERAGE(C22:C25)</f>
        <v>0.84014687128111321</v>
      </c>
      <c r="D26" s="33">
        <f t="shared" si="0"/>
        <v>0.8642759555411651</v>
      </c>
      <c r="E26" s="33">
        <f t="shared" si="0"/>
        <v>0.86664355589394348</v>
      </c>
      <c r="F26" s="33">
        <f t="shared" si="0"/>
        <v>0.83634607493039359</v>
      </c>
      <c r="G26" s="33">
        <f t="shared" si="0"/>
        <v>0.85280958006269214</v>
      </c>
      <c r="H26" s="33">
        <f t="shared" si="0"/>
        <v>0.83322063190999407</v>
      </c>
      <c r="I26" s="33">
        <f t="shared" si="0"/>
        <v>0.88695533448160158</v>
      </c>
      <c r="J26" s="33">
        <f t="shared" si="0"/>
        <v>0.8496550602008579</v>
      </c>
      <c r="K26" s="33">
        <f t="shared" si="0"/>
        <v>0.84907314646846466</v>
      </c>
      <c r="L26" s="33">
        <f t="shared" si="0"/>
        <v>0.83455489790436133</v>
      </c>
      <c r="M26" s="33">
        <f t="shared" si="0"/>
        <v>0.84609920717445741</v>
      </c>
      <c r="N26" s="33">
        <f t="shared" si="0"/>
        <v>0.82206942905118707</v>
      </c>
      <c r="O26" s="33">
        <f t="shared" si="0"/>
        <v>0.80252063551738717</v>
      </c>
      <c r="P26" s="33">
        <f t="shared" si="0"/>
        <v>0.82667231164396693</v>
      </c>
      <c r="Q26" s="33">
        <f t="shared" si="0"/>
        <v>0.80634015778354551</v>
      </c>
      <c r="R26" s="33">
        <f t="shared" si="0"/>
        <v>0.83844799207498866</v>
      </c>
      <c r="S26" s="33">
        <f t="shared" si="0"/>
        <v>0.83151701468665296</v>
      </c>
      <c r="T26" s="33">
        <f t="shared" si="0"/>
        <v>0.83585405280544689</v>
      </c>
      <c r="U26" s="33">
        <f t="shared" si="0"/>
        <v>0.86255211398489962</v>
      </c>
      <c r="V26" s="33">
        <f t="shared" si="0"/>
        <v>0.81370098751388975</v>
      </c>
      <c r="W26" s="33">
        <f t="shared" si="0"/>
        <v>0.81406443470937673</v>
      </c>
      <c r="X26" s="33">
        <f t="shared" si="0"/>
        <v>0.80824408256945668</v>
      </c>
      <c r="Y26" s="33">
        <f t="shared" si="0"/>
        <v>0.81035134351893146</v>
      </c>
      <c r="Z26" s="33">
        <f t="shared" si="0"/>
        <v>0.81081039075356198</v>
      </c>
      <c r="AA26" s="33">
        <f t="shared" si="0"/>
        <v>0.80248568990721125</v>
      </c>
      <c r="AB26" s="33">
        <f t="shared" si="0"/>
        <v>0.78148600329739504</v>
      </c>
    </row>
    <row r="27" spans="1:28">
      <c r="A27" s="31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34"/>
    </row>
    <row r="28" spans="1:28">
      <c r="A28" s="31" t="s">
        <v>8</v>
      </c>
      <c r="B28" s="30">
        <v>2.8</v>
      </c>
      <c r="C28" s="30">
        <v>2.8</v>
      </c>
      <c r="D28" s="30">
        <v>2.8</v>
      </c>
      <c r="E28" s="30">
        <v>2.8</v>
      </c>
      <c r="F28" s="30">
        <v>2.8</v>
      </c>
      <c r="G28" s="30">
        <v>2.8</v>
      </c>
      <c r="H28" s="30">
        <v>2.8</v>
      </c>
      <c r="I28" s="30">
        <v>2.8</v>
      </c>
      <c r="J28" s="30">
        <v>2.8</v>
      </c>
      <c r="K28" s="30">
        <v>2.8</v>
      </c>
      <c r="L28" s="30">
        <v>2.8</v>
      </c>
      <c r="M28" s="30">
        <v>2.8</v>
      </c>
      <c r="N28" s="30">
        <v>2.8</v>
      </c>
      <c r="O28" s="30">
        <v>2.8</v>
      </c>
      <c r="P28" s="30">
        <v>2.8</v>
      </c>
      <c r="Q28" s="30">
        <v>2.8</v>
      </c>
      <c r="R28" s="30">
        <v>2.8</v>
      </c>
      <c r="S28" s="30">
        <v>2.8</v>
      </c>
      <c r="T28" s="30">
        <v>3.2</v>
      </c>
      <c r="U28" s="30">
        <v>3.2</v>
      </c>
      <c r="V28" s="30">
        <v>3.2</v>
      </c>
      <c r="W28" s="30">
        <v>3.4</v>
      </c>
      <c r="X28" s="30">
        <v>3.4</v>
      </c>
      <c r="Y28" s="30">
        <v>3.4</v>
      </c>
      <c r="Z28" s="30">
        <v>3.4</v>
      </c>
      <c r="AA28" s="30">
        <v>3.4</v>
      </c>
      <c r="AB28" s="30">
        <v>3.4</v>
      </c>
    </row>
    <row r="29" spans="1:28">
      <c r="A29" s="31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34"/>
    </row>
    <row r="30" spans="1:28">
      <c r="A30" s="31" t="s">
        <v>9</v>
      </c>
      <c r="B30" s="34">
        <f>1-B31</f>
        <v>0.68450751876857518</v>
      </c>
      <c r="C30" s="34">
        <f t="shared" ref="C30:AB30" si="1">1-C31</f>
        <v>0.65242185632148197</v>
      </c>
      <c r="D30" s="34">
        <f t="shared" si="1"/>
        <v>0.69458625514767869</v>
      </c>
      <c r="E30" s="34">
        <f t="shared" si="1"/>
        <v>0.69888264742056372</v>
      </c>
      <c r="F30" s="34">
        <f t="shared" si="1"/>
        <v>0.64603807487463127</v>
      </c>
      <c r="G30" s="34">
        <f t="shared" si="1"/>
        <v>0.67418827934595615</v>
      </c>
      <c r="H30" s="34">
        <f t="shared" si="1"/>
        <v>0.64083894590737778</v>
      </c>
      <c r="I30" s="34">
        <f t="shared" si="1"/>
        <v>0.73699192442592132</v>
      </c>
      <c r="J30" s="34">
        <f t="shared" si="1"/>
        <v>0.6686928145067994</v>
      </c>
      <c r="K30" s="34">
        <f t="shared" si="1"/>
        <v>0.66768442855233534</v>
      </c>
      <c r="L30" s="34">
        <f t="shared" si="1"/>
        <v>0.64305296399766676</v>
      </c>
      <c r="M30" s="34">
        <f t="shared" si="1"/>
        <v>0.6625567819211643</v>
      </c>
      <c r="N30" s="34">
        <f t="shared" si="1"/>
        <v>0.62265013864451135</v>
      </c>
      <c r="O30" s="34">
        <f t="shared" si="1"/>
        <v>0.59206390785577567</v>
      </c>
      <c r="P30" s="34">
        <f t="shared" si="1"/>
        <v>0.63009048320702865</v>
      </c>
      <c r="Q30" s="34">
        <f t="shared" si="1"/>
        <v>0.59791450583682537</v>
      </c>
      <c r="R30" s="34">
        <f t="shared" si="1"/>
        <v>0.64956007126855986</v>
      </c>
      <c r="S30" s="34">
        <f t="shared" si="1"/>
        <v>0.63802390476860515</v>
      </c>
      <c r="T30" s="34">
        <f t="shared" si="1"/>
        <v>0.61409235573273979</v>
      </c>
      <c r="U30" s="34">
        <f t="shared" si="1"/>
        <v>0.66228640739296329</v>
      </c>
      <c r="V30" s="34">
        <f t="shared" si="1"/>
        <v>0.57715109400385689</v>
      </c>
      <c r="W30" s="34">
        <f t="shared" si="1"/>
        <v>0.5628812780206911</v>
      </c>
      <c r="X30" s="34">
        <f t="shared" si="1"/>
        <v>0.55351062984780142</v>
      </c>
      <c r="Y30" s="34">
        <f t="shared" si="1"/>
        <v>0.55688250031348285</v>
      </c>
      <c r="Z30" s="34">
        <f t="shared" si="1"/>
        <v>0.55762014234286605</v>
      </c>
      <c r="AA30" s="34">
        <f t="shared" si="1"/>
        <v>0.54441451317091838</v>
      </c>
      <c r="AB30" s="34">
        <f t="shared" si="1"/>
        <v>0.51264024051575663</v>
      </c>
    </row>
    <row r="31" spans="1:28">
      <c r="A31" s="31" t="s">
        <v>10</v>
      </c>
      <c r="B31" s="34">
        <f>((1-B26)*B28)/(((1-B26)*B28)+B26)</f>
        <v>0.31549248123142476</v>
      </c>
      <c r="C31" s="34">
        <f t="shared" ref="C31:AB31" si="2">((1-C26)*C28)/(((1-C26)*C28)+C26)</f>
        <v>0.34757814367851803</v>
      </c>
      <c r="D31" s="34">
        <f t="shared" si="2"/>
        <v>0.30541374485232137</v>
      </c>
      <c r="E31" s="34">
        <f t="shared" si="2"/>
        <v>0.30111735257943628</v>
      </c>
      <c r="F31" s="34">
        <f t="shared" si="2"/>
        <v>0.35396192512536867</v>
      </c>
      <c r="G31" s="34">
        <f t="shared" si="2"/>
        <v>0.3258117206540439</v>
      </c>
      <c r="H31" s="34">
        <f t="shared" si="2"/>
        <v>0.35916105409262222</v>
      </c>
      <c r="I31" s="34">
        <f t="shared" si="2"/>
        <v>0.26300807557407868</v>
      </c>
      <c r="J31" s="34">
        <f t="shared" si="2"/>
        <v>0.33130718549320065</v>
      </c>
      <c r="K31" s="34">
        <f t="shared" si="2"/>
        <v>0.33231557144766466</v>
      </c>
      <c r="L31" s="34">
        <f t="shared" si="2"/>
        <v>0.3569470360023333</v>
      </c>
      <c r="M31" s="34">
        <f t="shared" si="2"/>
        <v>0.3374432180788357</v>
      </c>
      <c r="N31" s="34">
        <f t="shared" si="2"/>
        <v>0.3773498613554887</v>
      </c>
      <c r="O31" s="34">
        <f t="shared" si="2"/>
        <v>0.40793609214422427</v>
      </c>
      <c r="P31" s="34">
        <f t="shared" si="2"/>
        <v>0.36990951679297129</v>
      </c>
      <c r="Q31" s="34">
        <f t="shared" si="2"/>
        <v>0.40208549416317457</v>
      </c>
      <c r="R31" s="34">
        <f t="shared" si="2"/>
        <v>0.35043992873144009</v>
      </c>
      <c r="S31" s="34">
        <f t="shared" si="2"/>
        <v>0.3619760952313949</v>
      </c>
      <c r="T31" s="34">
        <f t="shared" si="2"/>
        <v>0.38590764426726021</v>
      </c>
      <c r="U31" s="34">
        <f t="shared" si="2"/>
        <v>0.33771359260703676</v>
      </c>
      <c r="V31" s="34">
        <f t="shared" si="2"/>
        <v>0.42284890599614311</v>
      </c>
      <c r="W31" s="34">
        <f t="shared" si="2"/>
        <v>0.43711872197930896</v>
      </c>
      <c r="X31" s="34">
        <f t="shared" si="2"/>
        <v>0.44648937015219858</v>
      </c>
      <c r="Y31" s="34">
        <f t="shared" si="2"/>
        <v>0.44311749968651715</v>
      </c>
      <c r="Z31" s="34">
        <f t="shared" si="2"/>
        <v>0.44237985765713395</v>
      </c>
      <c r="AA31" s="34">
        <f t="shared" si="2"/>
        <v>0.45558548682908162</v>
      </c>
      <c r="AB31" s="34">
        <f t="shared" si="2"/>
        <v>0.48735975948424337</v>
      </c>
    </row>
    <row r="32" spans="1:28">
      <c r="A32" s="35" t="s">
        <v>11</v>
      </c>
      <c r="B32" s="35">
        <f>B30+B31</f>
        <v>1</v>
      </c>
      <c r="C32" s="35">
        <f t="shared" ref="C32:Y32" si="3">C30+C31</f>
        <v>1</v>
      </c>
      <c r="D32" s="35">
        <f t="shared" si="3"/>
        <v>1</v>
      </c>
      <c r="E32" s="35">
        <f t="shared" si="3"/>
        <v>1</v>
      </c>
      <c r="F32" s="35">
        <f t="shared" si="3"/>
        <v>1</v>
      </c>
      <c r="G32" s="35">
        <f t="shared" si="3"/>
        <v>1</v>
      </c>
      <c r="H32" s="35">
        <f t="shared" si="3"/>
        <v>1</v>
      </c>
      <c r="I32" s="35">
        <f t="shared" si="3"/>
        <v>1</v>
      </c>
      <c r="J32" s="35">
        <f t="shared" si="3"/>
        <v>1</v>
      </c>
      <c r="K32" s="35">
        <f t="shared" si="3"/>
        <v>1</v>
      </c>
      <c r="L32" s="35">
        <f t="shared" si="3"/>
        <v>1</v>
      </c>
      <c r="M32" s="35">
        <f t="shared" si="3"/>
        <v>1</v>
      </c>
      <c r="N32" s="35">
        <f t="shared" si="3"/>
        <v>1</v>
      </c>
      <c r="O32" s="35">
        <f t="shared" si="3"/>
        <v>1</v>
      </c>
      <c r="P32" s="35">
        <f t="shared" si="3"/>
        <v>1</v>
      </c>
      <c r="Q32" s="35">
        <f t="shared" si="3"/>
        <v>1</v>
      </c>
      <c r="R32" s="35">
        <f t="shared" si="3"/>
        <v>1</v>
      </c>
      <c r="S32" s="35">
        <f t="shared" si="3"/>
        <v>1</v>
      </c>
      <c r="T32" s="35">
        <f t="shared" si="3"/>
        <v>1</v>
      </c>
      <c r="U32" s="35">
        <f t="shared" si="3"/>
        <v>1</v>
      </c>
      <c r="V32" s="35">
        <f t="shared" si="3"/>
        <v>1</v>
      </c>
      <c r="W32" s="35">
        <f t="shared" si="3"/>
        <v>1</v>
      </c>
      <c r="X32" s="35">
        <f t="shared" si="3"/>
        <v>1</v>
      </c>
      <c r="Y32" s="35">
        <f t="shared" si="3"/>
        <v>1</v>
      </c>
      <c r="Z32" s="35">
        <f>Z30+Z31</f>
        <v>1</v>
      </c>
      <c r="AA32" s="35">
        <f>AA30+AA31</f>
        <v>1</v>
      </c>
      <c r="AB32" s="35">
        <f>AB30+AB31</f>
        <v>1</v>
      </c>
    </row>
    <row r="33" spans="1:28">
      <c r="A33" s="29"/>
      <c r="B33" s="3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spans="1:28">
      <c r="A34" s="29"/>
      <c r="B34" s="34"/>
      <c r="C34" s="3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8">
      <c r="A35" s="29"/>
      <c r="B35" s="3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8" ht="31">
      <c r="A36" s="25" t="s">
        <v>12</v>
      </c>
      <c r="B36" s="3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8">
      <c r="A37" s="29"/>
      <c r="B37" s="3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8" ht="16" thickBot="1">
      <c r="A38" s="29"/>
      <c r="B38" s="3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8">
      <c r="A39" s="26" t="s">
        <v>13</v>
      </c>
      <c r="B39" s="27">
        <f>B20</f>
        <v>44927</v>
      </c>
      <c r="C39" s="27">
        <f t="shared" ref="C39:AB39" si="4">C20</f>
        <v>44958</v>
      </c>
      <c r="D39" s="27">
        <f t="shared" si="4"/>
        <v>44986</v>
      </c>
      <c r="E39" s="27">
        <f t="shared" si="4"/>
        <v>45017</v>
      </c>
      <c r="F39" s="27">
        <f t="shared" si="4"/>
        <v>45047</v>
      </c>
      <c r="G39" s="27">
        <f t="shared" si="4"/>
        <v>45078</v>
      </c>
      <c r="H39" s="27">
        <f t="shared" si="4"/>
        <v>45108</v>
      </c>
      <c r="I39" s="27">
        <f t="shared" si="4"/>
        <v>45139</v>
      </c>
      <c r="J39" s="27">
        <f t="shared" si="4"/>
        <v>45170</v>
      </c>
      <c r="K39" s="27">
        <f t="shared" si="4"/>
        <v>45200</v>
      </c>
      <c r="L39" s="27">
        <f t="shared" si="4"/>
        <v>45231</v>
      </c>
      <c r="M39" s="27">
        <f t="shared" si="4"/>
        <v>45261</v>
      </c>
      <c r="N39" s="27">
        <f t="shared" si="4"/>
        <v>45292</v>
      </c>
      <c r="O39" s="27">
        <f t="shared" si="4"/>
        <v>45323</v>
      </c>
      <c r="P39" s="27">
        <f t="shared" si="4"/>
        <v>45352</v>
      </c>
      <c r="Q39" s="27">
        <f t="shared" si="4"/>
        <v>45383</v>
      </c>
      <c r="R39" s="27">
        <f t="shared" si="4"/>
        <v>45413</v>
      </c>
      <c r="S39" s="27">
        <f t="shared" si="4"/>
        <v>45444</v>
      </c>
      <c r="T39" s="27">
        <f t="shared" si="4"/>
        <v>45474</v>
      </c>
      <c r="U39" s="27">
        <f t="shared" si="4"/>
        <v>45505</v>
      </c>
      <c r="V39" s="27">
        <f t="shared" si="4"/>
        <v>45536</v>
      </c>
      <c r="W39" s="27">
        <f t="shared" si="4"/>
        <v>45566</v>
      </c>
      <c r="X39" s="27">
        <f t="shared" si="4"/>
        <v>45597</v>
      </c>
      <c r="Y39" s="27">
        <f t="shared" si="4"/>
        <v>45627</v>
      </c>
      <c r="Z39" s="27">
        <f t="shared" si="4"/>
        <v>45658</v>
      </c>
      <c r="AA39" s="27">
        <f t="shared" si="4"/>
        <v>45689</v>
      </c>
      <c r="AB39" s="27">
        <f t="shared" si="4"/>
        <v>45717</v>
      </c>
    </row>
    <row r="40" spans="1:28">
      <c r="A40" s="29"/>
      <c r="B40" s="34"/>
    </row>
    <row r="41" spans="1:28">
      <c r="A41" s="29" t="s">
        <v>14</v>
      </c>
      <c r="B41" s="36">
        <v>124.33260123000001</v>
      </c>
      <c r="C41" s="36">
        <v>94.025457750000001</v>
      </c>
      <c r="D41" s="36">
        <v>112.7268505</v>
      </c>
      <c r="E41" s="36">
        <v>120.20263546000001</v>
      </c>
      <c r="F41" s="36">
        <v>129.44257317</v>
      </c>
      <c r="G41" s="36">
        <v>111.53971393</v>
      </c>
      <c r="H41" s="36">
        <v>119.36648120999999</v>
      </c>
      <c r="I41" s="36">
        <v>114.03847951</v>
      </c>
      <c r="J41" s="36">
        <v>113.18020005</v>
      </c>
      <c r="K41" s="36">
        <v>93.238553840000009</v>
      </c>
      <c r="L41" s="36">
        <v>129.72019835</v>
      </c>
      <c r="M41" s="36">
        <v>126.24484346</v>
      </c>
      <c r="N41" s="36">
        <v>122.53418736</v>
      </c>
      <c r="O41" s="36">
        <v>125.785081674</v>
      </c>
      <c r="P41" s="36">
        <v>122.80235188999998</v>
      </c>
      <c r="Q41" s="36">
        <v>118.79761987410001</v>
      </c>
      <c r="R41" s="36">
        <v>129.94602261200001</v>
      </c>
      <c r="S41" s="36">
        <v>156.8828808463</v>
      </c>
      <c r="T41" s="36">
        <v>135.29022933000002</v>
      </c>
      <c r="U41" s="36">
        <v>132.15357991000002</v>
      </c>
      <c r="V41" s="36">
        <v>123.46208063</v>
      </c>
      <c r="W41" s="36">
        <v>97.915827547700005</v>
      </c>
      <c r="X41" s="36">
        <v>101.52507533250001</v>
      </c>
      <c r="Y41" s="36">
        <v>106.95459495</v>
      </c>
      <c r="Z41" s="36">
        <v>102.38699061105201</v>
      </c>
      <c r="AA41" s="36">
        <v>86.288343200886771</v>
      </c>
      <c r="AB41" s="36">
        <v>88.824666188061229</v>
      </c>
    </row>
    <row r="42" spans="1:28">
      <c r="A42" s="29" t="s">
        <v>15</v>
      </c>
      <c r="B42" s="36">
        <v>57.305434614622399</v>
      </c>
      <c r="C42" s="36">
        <v>50.092120223458934</v>
      </c>
      <c r="D42" s="36">
        <v>49.566672679540474</v>
      </c>
      <c r="E42" s="36">
        <v>51.789952857429142</v>
      </c>
      <c r="F42" s="36">
        <v>70.921117770536824</v>
      </c>
      <c r="G42" s="36">
        <v>53.903260009278455</v>
      </c>
      <c r="H42" s="36">
        <v>66.899478392355945</v>
      </c>
      <c r="I42" s="36">
        <v>40.696566737392857</v>
      </c>
      <c r="J42" s="36">
        <v>56.075693829280141</v>
      </c>
      <c r="K42" s="36">
        <v>46.406089426817857</v>
      </c>
      <c r="L42" s="36">
        <v>72.005329114438638</v>
      </c>
      <c r="M42" s="36">
        <v>64.297079745340483</v>
      </c>
      <c r="N42" s="36">
        <v>74.26041647121869</v>
      </c>
      <c r="O42" s="36">
        <v>86.666783749691263</v>
      </c>
      <c r="P42" s="36">
        <v>72.094024365298651</v>
      </c>
      <c r="Q42" s="36">
        <v>79.889012937783349</v>
      </c>
      <c r="R42" s="36">
        <v>70.106333374447274</v>
      </c>
      <c r="S42" s="36">
        <v>89.005838484988033</v>
      </c>
      <c r="T42" s="36">
        <v>85.019025567938996</v>
      </c>
      <c r="U42" s="36">
        <v>67.38785478471442</v>
      </c>
      <c r="V42" s="36">
        <v>90.454313036534302</v>
      </c>
      <c r="W42" s="36">
        <v>76.038843483480903</v>
      </c>
      <c r="X42" s="36">
        <v>81.895205792753742</v>
      </c>
      <c r="Y42" s="36">
        <v>85.104941648461306</v>
      </c>
      <c r="Z42" s="36">
        <v>81.227234981424758</v>
      </c>
      <c r="AA42" s="36">
        <v>72.209163961999309</v>
      </c>
      <c r="AB42" s="36">
        <v>84.444342305490864</v>
      </c>
    </row>
    <row r="43" spans="1:28">
      <c r="A43" s="37" t="s">
        <v>16</v>
      </c>
      <c r="B43" s="38">
        <f>B41+B42</f>
        <v>181.63803584462241</v>
      </c>
      <c r="C43" s="38">
        <f t="shared" ref="C43:AB43" si="5">C41+C42</f>
        <v>144.11757797345894</v>
      </c>
      <c r="D43" s="38">
        <f t="shared" si="5"/>
        <v>162.29352317954047</v>
      </c>
      <c r="E43" s="38">
        <f t="shared" si="5"/>
        <v>171.99258831742915</v>
      </c>
      <c r="F43" s="38">
        <f t="shared" si="5"/>
        <v>200.36369094053683</v>
      </c>
      <c r="G43" s="38">
        <f t="shared" si="5"/>
        <v>165.44297393927846</v>
      </c>
      <c r="H43" s="38">
        <f t="shared" si="5"/>
        <v>186.26595960235593</v>
      </c>
      <c r="I43" s="38">
        <f t="shared" si="5"/>
        <v>154.73504624739286</v>
      </c>
      <c r="J43" s="38">
        <f t="shared" si="5"/>
        <v>169.25589387928014</v>
      </c>
      <c r="K43" s="38">
        <f t="shared" si="5"/>
        <v>139.64464326681787</v>
      </c>
      <c r="L43" s="38">
        <f t="shared" si="5"/>
        <v>201.72552746443864</v>
      </c>
      <c r="M43" s="38">
        <f t="shared" si="5"/>
        <v>190.54192320534048</v>
      </c>
      <c r="N43" s="38">
        <f t="shared" si="5"/>
        <v>196.79460383121869</v>
      </c>
      <c r="O43" s="38">
        <f t="shared" si="5"/>
        <v>212.45186542369126</v>
      </c>
      <c r="P43" s="38">
        <f t="shared" si="5"/>
        <v>194.89637625529863</v>
      </c>
      <c r="Q43" s="38">
        <f t="shared" si="5"/>
        <v>198.68663281188336</v>
      </c>
      <c r="R43" s="38">
        <f t="shared" si="5"/>
        <v>200.05235598644728</v>
      </c>
      <c r="S43" s="38">
        <f t="shared" si="5"/>
        <v>245.88871933128803</v>
      </c>
      <c r="T43" s="38">
        <f t="shared" si="5"/>
        <v>220.30925489793901</v>
      </c>
      <c r="U43" s="38">
        <f t="shared" si="5"/>
        <v>199.54143469471444</v>
      </c>
      <c r="V43" s="38">
        <f t="shared" si="5"/>
        <v>213.9163936665343</v>
      </c>
      <c r="W43" s="38">
        <f t="shared" si="5"/>
        <v>173.95467103118091</v>
      </c>
      <c r="X43" s="38">
        <f t="shared" si="5"/>
        <v>183.42028112525375</v>
      </c>
      <c r="Y43" s="38">
        <f t="shared" si="5"/>
        <v>192.05953659846131</v>
      </c>
      <c r="Z43" s="38">
        <f t="shared" si="5"/>
        <v>183.61422559247677</v>
      </c>
      <c r="AA43" s="38">
        <f t="shared" si="5"/>
        <v>158.49750716288608</v>
      </c>
      <c r="AB43" s="38">
        <f t="shared" si="5"/>
        <v>173.26900849355209</v>
      </c>
    </row>
    <row r="44" spans="1:28">
      <c r="A44" s="29"/>
      <c r="B44" s="3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8">
      <c r="A45" s="29"/>
      <c r="B45" s="3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8">
      <c r="A46" s="29"/>
      <c r="B46" s="3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8">
      <c r="A47" s="29"/>
      <c r="B47" s="3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8">
      <c r="A48" s="29"/>
      <c r="B48" s="3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>
      <c r="A49" s="29"/>
      <c r="B49" s="3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>
      <c r="A50" s="29"/>
      <c r="B50" s="34"/>
      <c r="H50" s="24"/>
      <c r="I50" s="24"/>
      <c r="J50" s="24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>
      <c r="A51" s="29"/>
      <c r="B51" s="34"/>
      <c r="I51" s="32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:25">
      <c r="A52" s="29"/>
      <c r="B52" s="34"/>
      <c r="I52" s="32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:25">
      <c r="A53" s="29"/>
      <c r="B53" s="34"/>
      <c r="I53" s="32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:25">
      <c r="A54" s="29"/>
      <c r="B54" s="34"/>
      <c r="I54" s="32"/>
    </row>
    <row r="55" spans="1:25">
      <c r="A55" s="29"/>
      <c r="B55" s="34"/>
      <c r="I55" s="32"/>
    </row>
    <row r="56" spans="1:25">
      <c r="A56" s="29"/>
      <c r="B56" s="34"/>
      <c r="I56" s="32"/>
    </row>
    <row r="57" spans="1:25">
      <c r="A57" s="29"/>
      <c r="B57" s="34"/>
      <c r="I57" s="32"/>
    </row>
    <row r="58" spans="1:25">
      <c r="A58" s="29"/>
      <c r="B58" s="34"/>
      <c r="I58" s="32"/>
    </row>
    <row r="59" spans="1:25">
      <c r="A59" s="29"/>
      <c r="B59" s="34"/>
      <c r="I59" s="32"/>
    </row>
    <row r="60" spans="1:25">
      <c r="A60" s="29"/>
      <c r="B60" s="34"/>
      <c r="I60" s="32"/>
    </row>
    <row r="61" spans="1:25">
      <c r="A61" s="29"/>
      <c r="B61" s="34"/>
      <c r="I61" s="32"/>
    </row>
    <row r="62" spans="1:25">
      <c r="A62" s="29"/>
      <c r="B62" s="34"/>
      <c r="I62" s="32"/>
    </row>
    <row r="63" spans="1:25">
      <c r="A63" s="29"/>
      <c r="B63" s="34"/>
      <c r="I63" s="32"/>
    </row>
    <row r="64" spans="1:25">
      <c r="A64" s="29"/>
      <c r="B64" s="34"/>
      <c r="I64" s="32"/>
    </row>
    <row r="65" spans="1:9">
      <c r="A65" s="29"/>
      <c r="B65" s="34"/>
      <c r="I65" s="32"/>
    </row>
    <row r="66" spans="1:9">
      <c r="A66" s="29"/>
      <c r="B66" s="34"/>
      <c r="I66" s="32"/>
    </row>
    <row r="67" spans="1:9">
      <c r="A67" s="29"/>
      <c r="B67" s="34"/>
      <c r="I67" s="32"/>
    </row>
    <row r="68" spans="1:9">
      <c r="A68" s="29"/>
      <c r="B68" s="34"/>
      <c r="I68" s="32"/>
    </row>
    <row r="69" spans="1:9">
      <c r="A69" s="29"/>
      <c r="B69" s="34"/>
      <c r="I69" s="32"/>
    </row>
    <row r="70" spans="1:9">
      <c r="A70" s="29"/>
      <c r="B70" s="34"/>
      <c r="I70" s="32"/>
    </row>
    <row r="71" spans="1:9">
      <c r="A71" s="29"/>
      <c r="B71" s="34"/>
      <c r="I71" s="32"/>
    </row>
    <row r="72" spans="1:9">
      <c r="A72" s="29"/>
      <c r="B72" s="34"/>
      <c r="I72" s="32"/>
    </row>
    <row r="73" spans="1:9">
      <c r="A73" s="29"/>
      <c r="B73" s="34"/>
      <c r="I73" s="32"/>
    </row>
    <row r="74" spans="1:9">
      <c r="A74" s="29"/>
      <c r="B74" s="34"/>
      <c r="I74" s="32"/>
    </row>
    <row r="75" spans="1:9">
      <c r="A75" s="29"/>
      <c r="B75" s="34"/>
      <c r="I75" s="32"/>
    </row>
    <row r="76" spans="1:9">
      <c r="A76" s="29"/>
      <c r="B76" s="34"/>
    </row>
    <row r="77" spans="1:9">
      <c r="A77" s="29"/>
      <c r="B77" s="34"/>
    </row>
    <row r="78" spans="1:9">
      <c r="A78" s="29"/>
      <c r="B78" s="34"/>
    </row>
    <row r="79" spans="1:9">
      <c r="A79" s="29"/>
      <c r="B79" s="3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GGR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Hodgson</dc:creator>
  <cp:lastModifiedBy>Josh Hodgson</cp:lastModifiedBy>
  <dcterms:created xsi:type="dcterms:W3CDTF">2025-06-11T08:31:06Z</dcterms:created>
  <dcterms:modified xsi:type="dcterms:W3CDTF">2025-06-11T08:32:21Z</dcterms:modified>
</cp:coreProperties>
</file>